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/>
  <mc:AlternateContent xmlns:mc="http://schemas.openxmlformats.org/markup-compatibility/2006">
    <mc:Choice Requires="x15">
      <x15ac:absPath xmlns:x15ac="http://schemas.microsoft.com/office/spreadsheetml/2010/11/ac" url="D:\USERS\vitkov\VT\VT 2021\028\1 výzva\"/>
    </mc:Choice>
  </mc:AlternateContent>
  <xr:revisionPtr revIDLastSave="0" documentId="13_ncr:1_{345C5161-3EAB-425B-873A-3632452116F8}" xr6:coauthVersionLast="36" xr6:coauthVersionMax="36" xr10:uidLastSave="{00000000-0000-0000-0000-000000000000}"/>
  <bookViews>
    <workbookView xWindow="0" yWindow="0" windowWidth="28800" windowHeight="11025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technika'!$B$1:$T$24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P8" i="1"/>
  <c r="P9" i="1"/>
  <c r="P10" i="1"/>
  <c r="P11" i="1"/>
  <c r="P12" i="1"/>
  <c r="P13" i="1"/>
  <c r="P14" i="1"/>
  <c r="P15" i="1"/>
  <c r="S7" i="1" l="1"/>
  <c r="R18" i="1" s="1"/>
  <c r="T7" i="1"/>
  <c r="P7" i="1"/>
  <c r="Q18" i="1" s="1"/>
</calcChain>
</file>

<file path=xl/sharedStrings.xml><?xml version="1.0" encoding="utf-8"?>
<sst xmlns="http://schemas.openxmlformats.org/spreadsheetml/2006/main" count="81" uniqueCount="67">
  <si>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</si>
  <si>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</si>
  <si>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</si>
  <si>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</si>
  <si>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</si>
  <si>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</si>
  <si>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</si>
  <si>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</si>
  <si>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</si>
  <si>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</si>
  <si>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</si>
  <si>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30215000-9 - Mikropočítačové technické vybavení </t>
  </si>
  <si>
    <t xml:space="preserve">30233132-5 - Diskové jednotky </t>
  </si>
  <si>
    <t>30236000-2 - Různé počítačové vybavení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</si>
  <si>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</si>
  <si>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</si>
  <si>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</si>
  <si>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</si>
  <si>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</si>
  <si>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</si>
  <si>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</si>
  <si>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</si>
  <si>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</si>
  <si>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</si>
  <si>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</si>
  <si>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</si>
  <si>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</si>
  <si>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</si>
  <si>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</si>
  <si>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</si>
  <si>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</si>
  <si>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</si>
  <si>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</si>
  <si>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</si>
  <si>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</si>
  <si>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>Pokud financováno z projektových prostředků, pak ŘEŠITEL uvede: NÁZEV A ČÍSLO DOTAČNÍHO PROJEKTU</t>
  </si>
  <si>
    <t>Záruka na zboží min. 60 měsíců.</t>
  </si>
  <si>
    <t>4x Jáger (TZ 251903)
Theta Tester (52240/526092/1663)</t>
  </si>
  <si>
    <t>1x Bláha
Theta Tester (52240/526092/1663)</t>
  </si>
  <si>
    <t>3x Reitinger
Theta Tester (52240/526092/1663)</t>
  </si>
  <si>
    <t>1x Bláha
1x Jáger
1x Krejčí
Theta Tester (52240/526092/1663)</t>
  </si>
  <si>
    <t>1x Bláha
2x Severa - rezerva +se
Theta Tester (52240/526092/1663)</t>
  </si>
  <si>
    <t>1x Blaha
9x Severa - rezerva
Theta Tester (52240/526092/1663)</t>
  </si>
  <si>
    <t>1x Bláha (TZ251902)
1x Balda(TZ248845),
1x Čečil (TZ219230),
4x Severa (TZ52398) - rezerva
FitOptivis (52240/526091/1314)</t>
  </si>
  <si>
    <t>2 Krejčí, Reitinger 
FitOptivis (52240/526091/1314)</t>
  </si>
  <si>
    <t>Čečil (TZ 219230)
FitOptivis (52240/526091/1314)</t>
  </si>
  <si>
    <t xml:space="preserve">Příloha č. 2 Kupní smlouvy - technická specifikace
Výpočetní technika (III.) 028-2021 </t>
  </si>
  <si>
    <t>SSD disk</t>
  </si>
  <si>
    <t>HDMI kabel</t>
  </si>
  <si>
    <t>SATA adaptér</t>
  </si>
  <si>
    <t>Záruka na zboží min. 24 měsíců.</t>
  </si>
  <si>
    <t>PhDr. Petr Simbartl, Ph.D.,
Tel.: 37763 3712,
simbartl@fzs.zcu.cz</t>
  </si>
  <si>
    <t>Husova 11,
301 00 Plzeň,
Fakulta zdravotnických studií - Děkanát,
místnost HJ 206</t>
  </si>
  <si>
    <t>Rozhraní: SATA 6Gb/s.
Formát disku: 2,5".
Kapacita min. 500 GB.
Sekvenční čtení: min. 550 MB/sec.
Sekvenční zápis: min. 510 MB/sec.
MTTF min.: 1.5 Million Hodin.
Životnost: min. 400 TBW.
Technologie TLC.
Záruka min. 60 měsíců.</t>
  </si>
  <si>
    <t>Počítač jednodeskový</t>
  </si>
  <si>
    <t>Jednodeskový PC Procesor typu ARM 64-bit, minimálně 4 jádra.
Operační paměť typu LPDDR4 minimálně 4 GB.
Grafická karta integrovaná v CPU.
Minimálně 5 USB portů, z toho minimálně 2 USB 3.0 porty, minimálně 1 USB-C s podporou napájení tohoto zařízení.
Podpora bootování z USB.
Síťová karta 1 Gb/s Ethernet s podporou PXE s výstupem (konektorem) na těle notebooku nebo možnost USB připojení s tím, že se celkový počet USB nesníží.
Podpora Wi-Fi 2.4GHz a 5.0GHz IEEE 802.11ac Podpora Bluetooth 5.0.
Micro-SD slot pro operační systém a data.
Grafický výstup 2x micro-HDMI podporující zobrazení ve 4K při 60FPS (3840 × 2160).
3.5 mm analogový audio-video Camera Serial Interface (CSI), Display Serial Interface (DSI).
Maximální hmotnost zařízení 50 g, 40 pin GPIO header.
Kompatibilní s operačními systémy: Raspbian, Ubuntu MATE, Ubuntu Core, Windows 10.</t>
  </si>
  <si>
    <t>Paměťová karta</t>
  </si>
  <si>
    <t>Micro SDHC karta třídy 10.
Kapacita: 128GB.</t>
  </si>
  <si>
    <t>1 až 2 m dlouhý kabel.
Propojovací.
Z konektoru: HDMI A samec.
Do konektoru: micro HDMI typ D.</t>
  </si>
  <si>
    <t>USB 3.0 to SATA Adapter.
1x USB 3.0 Type A male konektor, 1x 22-pin SATA Data a Power konektor.
Podporuje 2.5'' a 3.5'' SATA HDD, SSD (až 4 TB) a optické mechaniky Blu-Ray, DVD, CD.
Podpora SuperSpeed USB 3.0 s přenosovou rychlostí až 5 Gbps Kompatibilní s USB 3.0 , USB 2.0 a USB 1.1.
Bez nutnosti instalace ovladačů.
Zařízení podporuje dodatečné napájení.
Součástí balení je: napájecí zdroj.</t>
  </si>
  <si>
    <t>Bezdrátová myš</t>
  </si>
  <si>
    <t>Myš bezdrátová optická.
Citlivost min. 2200DPI.
Velikost M.
Dosah signálu min. 10 m.
Bezdrátový USB přijímač.
Napájení AA baterie.
Kompatibilní s Win 7, 10.</t>
  </si>
  <si>
    <t>Přenosný HDD</t>
  </si>
  <si>
    <t>Externí HDD 1TB přenosný.
Externí pevný disk formátu 2,5".
Indikační dioda.
Konektor micro USB-B.
USB 3.1 rozhraní.
Hmotnost max. 150g.
Cache min. 8MB.
Barva černá.</t>
  </si>
  <si>
    <t>Micro SDXC.
Kapacita: 256 GB.
Rychlost čtení až 170 MB/s.
Rychlost zápisu až 90 MB/s.
Video Speed Class V30.</t>
  </si>
  <si>
    <t>Napájecí adaptér</t>
  </si>
  <si>
    <t>Originální příslušenství: nabíječka 65W kompatibilní s HP ProBook 455 G7.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</si>
</sst>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21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20" fillId="0" borderId="0" xfId="2" applyFont="1" applyAlignment="1">
      <alignment vertical="center"/>
    </xf>
    <xf numFmtId="0" fontId="20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3" xfId="0" applyFill="1" applyBorder="1" applyAlignment="1">
      <alignment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18" xfId="0" applyFill="1" applyBorder="1" applyAlignment="1">
      <alignment vertical="center" wrapText="1"/>
    </xf>
    <xf numFmtId="0" fontId="0" fillId="3" borderId="1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6" borderId="13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" fillId="6" borderId="19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46" zoomScaleNormal="46" zoomScalePageLayoutView="30" workbookViewId="0">
      <selection activeCell="R7" sqref="R7:R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4.85546875" style="1" customWidth="1"/>
    <col min="4" max="4" width="12.28515625" style="2" customWidth="1"/>
    <col min="5" max="5" width="10.5703125" style="3" customWidth="1"/>
    <col min="6" max="6" width="93" style="1" customWidth="1"/>
    <col min="7" max="7" width="29.7109375" style="4" bestFit="1" customWidth="1"/>
    <col min="8" max="8" width="22.42578125" style="4" customWidth="1"/>
    <col min="9" max="9" width="21.7109375" style="4" customWidth="1"/>
    <col min="10" max="10" width="19.28515625" style="1" bestFit="1" customWidth="1"/>
    <col min="11" max="11" width="27.42578125" style="5" hidden="1" customWidth="1"/>
    <col min="12" max="12" width="41.28515625" style="5" customWidth="1"/>
    <col min="13" max="13" width="24.28515625" style="5" customWidth="1"/>
    <col min="14" max="14" width="36.42578125" style="4" customWidth="1"/>
    <col min="15" max="15" width="28.7109375" style="4" customWidth="1"/>
    <col min="16" max="16" width="16.5703125" style="4" hidden="1" customWidth="1"/>
    <col min="17" max="17" width="22.7109375" style="5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29.285156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109" t="s">
        <v>46</v>
      </c>
      <c r="C1" s="110"/>
      <c r="D1" s="110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2"/>
      <c r="E3" s="82"/>
      <c r="F3" s="8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2"/>
      <c r="E4" s="82"/>
      <c r="F4" s="82"/>
      <c r="G4" s="82"/>
      <c r="H4" s="82"/>
      <c r="I4" s="11"/>
      <c r="J4" s="11"/>
      <c r="K4" s="11"/>
      <c r="L4" s="76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5" t="s">
        <v>2</v>
      </c>
      <c r="H5" s="96"/>
      <c r="I5" s="1"/>
      <c r="J5" s="5"/>
      <c r="N5" s="1"/>
      <c r="O5" s="19"/>
      <c r="P5" s="19"/>
      <c r="R5" s="18" t="s">
        <v>2</v>
      </c>
      <c r="V5" s="39"/>
    </row>
    <row r="6" spans="1:22" ht="70.900000000000006" customHeight="1" thickTop="1" thickBot="1" x14ac:dyDescent="0.3">
      <c r="B6" s="40" t="s">
        <v>3</v>
      </c>
      <c r="C6" s="41" t="s">
        <v>16</v>
      </c>
      <c r="D6" s="41" t="s">
        <v>4</v>
      </c>
      <c r="E6" s="41" t="s">
        <v>17</v>
      </c>
      <c r="F6" s="41" t="s">
        <v>18</v>
      </c>
      <c r="G6" s="46" t="s">
        <v>27</v>
      </c>
      <c r="H6" s="47" t="s">
        <v>31</v>
      </c>
      <c r="I6" s="42" t="s">
        <v>19</v>
      </c>
      <c r="J6" s="41" t="s">
        <v>20</v>
      </c>
      <c r="K6" s="41" t="s">
        <v>35</v>
      </c>
      <c r="L6" s="43" t="s">
        <v>21</v>
      </c>
      <c r="M6" s="44" t="s">
        <v>22</v>
      </c>
      <c r="N6" s="43" t="s">
        <v>23</v>
      </c>
      <c r="O6" s="43" t="s">
        <v>28</v>
      </c>
      <c r="P6" s="43" t="s">
        <v>24</v>
      </c>
      <c r="Q6" s="41" t="s">
        <v>5</v>
      </c>
      <c r="R6" s="45" t="s">
        <v>6</v>
      </c>
      <c r="S6" s="83" t="s">
        <v>7</v>
      </c>
      <c r="T6" s="83" t="s">
        <v>8</v>
      </c>
      <c r="U6" s="43" t="s">
        <v>25</v>
      </c>
      <c r="V6" s="43" t="s">
        <v>26</v>
      </c>
    </row>
    <row r="7" spans="1:22" ht="154.15" customHeight="1" thickTop="1" x14ac:dyDescent="0.25">
      <c r="A7" s="20"/>
      <c r="B7" s="49">
        <v>1</v>
      </c>
      <c r="C7" s="74" t="s">
        <v>47</v>
      </c>
      <c r="D7" s="50">
        <v>24</v>
      </c>
      <c r="E7" s="84" t="s">
        <v>29</v>
      </c>
      <c r="F7" s="77" t="s">
        <v>53</v>
      </c>
      <c r="G7" s="117"/>
      <c r="H7" s="114"/>
      <c r="I7" s="97" t="s">
        <v>30</v>
      </c>
      <c r="J7" s="100" t="s">
        <v>34</v>
      </c>
      <c r="K7" s="103"/>
      <c r="L7" s="75" t="s">
        <v>36</v>
      </c>
      <c r="M7" s="106" t="s">
        <v>51</v>
      </c>
      <c r="N7" s="106" t="s">
        <v>52</v>
      </c>
      <c r="O7" s="51">
        <v>21</v>
      </c>
      <c r="P7" s="52">
        <f>D7*Q7</f>
        <v>38400</v>
      </c>
      <c r="Q7" s="53">
        <v>1600</v>
      </c>
      <c r="R7" s="120"/>
      <c r="S7" s="54">
        <f>D7*R7</f>
        <v>0</v>
      </c>
      <c r="T7" s="55" t="str">
        <f t="shared" ref="T7" si="0">IF(ISNUMBER(R7), IF(R7&gt;Q7,"NEVYHOVUJE","VYHOVUJE")," ")</f>
        <v xml:space="preserve"> </v>
      </c>
      <c r="U7" s="63" t="s">
        <v>37</v>
      </c>
      <c r="V7" s="84" t="s">
        <v>12</v>
      </c>
    </row>
    <row r="8" spans="1:22" ht="237.6" customHeight="1" x14ac:dyDescent="0.25">
      <c r="A8" s="20"/>
      <c r="B8" s="64">
        <v>2</v>
      </c>
      <c r="C8" s="78" t="s">
        <v>54</v>
      </c>
      <c r="D8" s="66">
        <v>3</v>
      </c>
      <c r="E8" s="85" t="s">
        <v>29</v>
      </c>
      <c r="F8" s="79" t="s">
        <v>55</v>
      </c>
      <c r="G8" s="118"/>
      <c r="H8" s="115"/>
      <c r="I8" s="98"/>
      <c r="J8" s="101"/>
      <c r="K8" s="104"/>
      <c r="L8" s="111" t="s">
        <v>50</v>
      </c>
      <c r="M8" s="107"/>
      <c r="N8" s="107"/>
      <c r="O8" s="67">
        <v>21</v>
      </c>
      <c r="P8" s="68">
        <f>D8*Q8</f>
        <v>4800</v>
      </c>
      <c r="Q8" s="69">
        <v>1600</v>
      </c>
      <c r="R8" s="121"/>
      <c r="S8" s="70">
        <f>D8*R8</f>
        <v>0</v>
      </c>
      <c r="T8" s="71" t="str">
        <f t="shared" ref="T8:T15" si="1">IF(ISNUMBER(R8), IF(R8&gt;Q8,"NEVYHOVUJE","VYHOVUJE")," ")</f>
        <v xml:space="preserve"> </v>
      </c>
      <c r="U8" s="72" t="s">
        <v>38</v>
      </c>
      <c r="V8" s="85" t="s">
        <v>11</v>
      </c>
    </row>
    <row r="9" spans="1:22" ht="45" x14ac:dyDescent="0.25">
      <c r="A9" s="20"/>
      <c r="B9" s="64">
        <v>3</v>
      </c>
      <c r="C9" s="78" t="s">
        <v>56</v>
      </c>
      <c r="D9" s="66">
        <v>3</v>
      </c>
      <c r="E9" s="85" t="s">
        <v>29</v>
      </c>
      <c r="F9" s="79" t="s">
        <v>57</v>
      </c>
      <c r="G9" s="118"/>
      <c r="H9" s="115"/>
      <c r="I9" s="98"/>
      <c r="J9" s="101"/>
      <c r="K9" s="104"/>
      <c r="L9" s="112"/>
      <c r="M9" s="107"/>
      <c r="N9" s="107"/>
      <c r="O9" s="67">
        <v>21</v>
      </c>
      <c r="P9" s="68">
        <f>D9*Q9</f>
        <v>2100</v>
      </c>
      <c r="Q9" s="69">
        <v>700</v>
      </c>
      <c r="R9" s="121"/>
      <c r="S9" s="70">
        <f>D9*R9</f>
        <v>0</v>
      </c>
      <c r="T9" s="71" t="str">
        <f t="shared" si="1"/>
        <v xml:space="preserve"> </v>
      </c>
      <c r="U9" s="72" t="s">
        <v>39</v>
      </c>
      <c r="V9" s="85" t="s">
        <v>13</v>
      </c>
    </row>
    <row r="10" spans="1:22" ht="97.9" customHeight="1" x14ac:dyDescent="0.25">
      <c r="A10" s="20"/>
      <c r="B10" s="64">
        <v>4</v>
      </c>
      <c r="C10" s="65" t="s">
        <v>48</v>
      </c>
      <c r="D10" s="66">
        <v>3</v>
      </c>
      <c r="E10" s="85" t="s">
        <v>29</v>
      </c>
      <c r="F10" s="79" t="s">
        <v>58</v>
      </c>
      <c r="G10" s="118"/>
      <c r="H10" s="115"/>
      <c r="I10" s="98"/>
      <c r="J10" s="101"/>
      <c r="K10" s="104"/>
      <c r="L10" s="112"/>
      <c r="M10" s="107"/>
      <c r="N10" s="107"/>
      <c r="O10" s="67">
        <v>21</v>
      </c>
      <c r="P10" s="68">
        <f>D10*Q10</f>
        <v>360</v>
      </c>
      <c r="Q10" s="69">
        <v>120</v>
      </c>
      <c r="R10" s="121"/>
      <c r="S10" s="70">
        <f>D10*R10</f>
        <v>0</v>
      </c>
      <c r="T10" s="71" t="str">
        <f t="shared" si="1"/>
        <v xml:space="preserve"> </v>
      </c>
      <c r="U10" s="72" t="s">
        <v>40</v>
      </c>
      <c r="V10" s="85" t="s">
        <v>14</v>
      </c>
    </row>
    <row r="11" spans="1:22" ht="146.44999999999999" customHeight="1" x14ac:dyDescent="0.25">
      <c r="A11" s="20"/>
      <c r="B11" s="64">
        <v>5</v>
      </c>
      <c r="C11" s="65" t="s">
        <v>49</v>
      </c>
      <c r="D11" s="66">
        <v>1</v>
      </c>
      <c r="E11" s="85" t="s">
        <v>29</v>
      </c>
      <c r="F11" s="79" t="s">
        <v>59</v>
      </c>
      <c r="G11" s="118"/>
      <c r="H11" s="115"/>
      <c r="I11" s="98"/>
      <c r="J11" s="101"/>
      <c r="K11" s="104"/>
      <c r="L11" s="112"/>
      <c r="M11" s="107"/>
      <c r="N11" s="107"/>
      <c r="O11" s="67">
        <v>21</v>
      </c>
      <c r="P11" s="68">
        <f>D11*Q11</f>
        <v>500</v>
      </c>
      <c r="Q11" s="69">
        <v>500</v>
      </c>
      <c r="R11" s="121"/>
      <c r="S11" s="70">
        <f>D11*R11</f>
        <v>0</v>
      </c>
      <c r="T11" s="71" t="str">
        <f t="shared" si="1"/>
        <v xml:space="preserve"> </v>
      </c>
      <c r="U11" s="72" t="s">
        <v>41</v>
      </c>
      <c r="V11" s="85" t="s">
        <v>14</v>
      </c>
    </row>
    <row r="12" spans="1:22" ht="139.15" customHeight="1" x14ac:dyDescent="0.25">
      <c r="A12" s="20"/>
      <c r="B12" s="64">
        <v>6</v>
      </c>
      <c r="C12" s="78" t="s">
        <v>60</v>
      </c>
      <c r="D12" s="66">
        <v>3</v>
      </c>
      <c r="E12" s="85" t="s">
        <v>29</v>
      </c>
      <c r="F12" s="79" t="s">
        <v>61</v>
      </c>
      <c r="G12" s="118"/>
      <c r="H12" s="115"/>
      <c r="I12" s="98"/>
      <c r="J12" s="101"/>
      <c r="K12" s="104"/>
      <c r="L12" s="112"/>
      <c r="M12" s="107"/>
      <c r="N12" s="107"/>
      <c r="O12" s="67">
        <v>21</v>
      </c>
      <c r="P12" s="68">
        <f>D12*Q12</f>
        <v>1500</v>
      </c>
      <c r="Q12" s="69">
        <v>500</v>
      </c>
      <c r="R12" s="121"/>
      <c r="S12" s="70">
        <f>D12*R12</f>
        <v>0</v>
      </c>
      <c r="T12" s="71" t="str">
        <f t="shared" si="1"/>
        <v xml:space="preserve"> </v>
      </c>
      <c r="U12" s="72" t="s">
        <v>42</v>
      </c>
      <c r="V12" s="85" t="s">
        <v>15</v>
      </c>
    </row>
    <row r="13" spans="1:22" ht="141.6" customHeight="1" x14ac:dyDescent="0.25">
      <c r="A13" s="20"/>
      <c r="B13" s="64">
        <v>7</v>
      </c>
      <c r="C13" s="78" t="s">
        <v>62</v>
      </c>
      <c r="D13" s="66">
        <v>3</v>
      </c>
      <c r="E13" s="85" t="s">
        <v>29</v>
      </c>
      <c r="F13" s="79" t="s">
        <v>63</v>
      </c>
      <c r="G13" s="118"/>
      <c r="H13" s="115"/>
      <c r="I13" s="98"/>
      <c r="J13" s="101"/>
      <c r="K13" s="104"/>
      <c r="L13" s="112"/>
      <c r="M13" s="107"/>
      <c r="N13" s="107"/>
      <c r="O13" s="67">
        <v>21</v>
      </c>
      <c r="P13" s="68">
        <f>D13*Q13</f>
        <v>3600</v>
      </c>
      <c r="Q13" s="69">
        <v>1200</v>
      </c>
      <c r="R13" s="121"/>
      <c r="S13" s="70">
        <f>D13*R13</f>
        <v>0</v>
      </c>
      <c r="T13" s="71" t="str">
        <f t="shared" si="1"/>
        <v xml:space="preserve"> </v>
      </c>
      <c r="U13" s="72" t="s">
        <v>43</v>
      </c>
      <c r="V13" s="85" t="s">
        <v>14</v>
      </c>
    </row>
    <row r="14" spans="1:22" ht="121.15" customHeight="1" x14ac:dyDescent="0.25">
      <c r="A14" s="20"/>
      <c r="B14" s="64">
        <v>8</v>
      </c>
      <c r="C14" s="78" t="s">
        <v>56</v>
      </c>
      <c r="D14" s="66">
        <v>5</v>
      </c>
      <c r="E14" s="85" t="s">
        <v>29</v>
      </c>
      <c r="F14" s="79" t="s">
        <v>64</v>
      </c>
      <c r="G14" s="118"/>
      <c r="H14" s="115"/>
      <c r="I14" s="98"/>
      <c r="J14" s="101"/>
      <c r="K14" s="104"/>
      <c r="L14" s="112"/>
      <c r="M14" s="107"/>
      <c r="N14" s="107"/>
      <c r="O14" s="67">
        <v>21</v>
      </c>
      <c r="P14" s="68">
        <f>D14*Q14</f>
        <v>7500</v>
      </c>
      <c r="Q14" s="69">
        <v>1500</v>
      </c>
      <c r="R14" s="121"/>
      <c r="S14" s="70">
        <f>D14*R14</f>
        <v>0</v>
      </c>
      <c r="T14" s="71" t="str">
        <f t="shared" si="1"/>
        <v xml:space="preserve"> </v>
      </c>
      <c r="U14" s="72" t="s">
        <v>44</v>
      </c>
      <c r="V14" s="85" t="s">
        <v>14</v>
      </c>
    </row>
    <row r="15" spans="1:22" ht="78" customHeight="1" thickBot="1" x14ac:dyDescent="0.3">
      <c r="A15" s="20"/>
      <c r="B15" s="56">
        <v>9</v>
      </c>
      <c r="C15" s="80" t="s">
        <v>65</v>
      </c>
      <c r="D15" s="57">
        <v>1</v>
      </c>
      <c r="E15" s="86" t="s">
        <v>29</v>
      </c>
      <c r="F15" s="81" t="s">
        <v>66</v>
      </c>
      <c r="G15" s="119"/>
      <c r="H15" s="116"/>
      <c r="I15" s="99"/>
      <c r="J15" s="102"/>
      <c r="K15" s="105"/>
      <c r="L15" s="113"/>
      <c r="M15" s="108"/>
      <c r="N15" s="108"/>
      <c r="O15" s="58">
        <v>21</v>
      </c>
      <c r="P15" s="59">
        <f>D15*Q15</f>
        <v>500</v>
      </c>
      <c r="Q15" s="60">
        <v>500</v>
      </c>
      <c r="R15" s="122"/>
      <c r="S15" s="61">
        <f>D15*R15</f>
        <v>0</v>
      </c>
      <c r="T15" s="62" t="str">
        <f t="shared" si="1"/>
        <v xml:space="preserve"> </v>
      </c>
      <c r="U15" s="73" t="s">
        <v>45</v>
      </c>
      <c r="V15" s="86" t="s">
        <v>14</v>
      </c>
    </row>
    <row r="16" spans="1:22" ht="1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66.75" customHeight="1" thickTop="1" thickBot="1" x14ac:dyDescent="0.3">
      <c r="B17" s="91" t="s">
        <v>32</v>
      </c>
      <c r="C17" s="91"/>
      <c r="D17" s="91"/>
      <c r="E17" s="91"/>
      <c r="F17" s="91"/>
      <c r="G17" s="91"/>
      <c r="H17" s="91"/>
      <c r="I17" s="91"/>
      <c r="J17" s="21"/>
      <c r="K17" s="21"/>
      <c r="L17" s="7"/>
      <c r="M17" s="7"/>
      <c r="N17" s="7"/>
      <c r="O17" s="22"/>
      <c r="P17" s="22"/>
      <c r="Q17" s="23" t="s">
        <v>9</v>
      </c>
      <c r="R17" s="92" t="s">
        <v>10</v>
      </c>
      <c r="S17" s="93"/>
      <c r="T17" s="94"/>
      <c r="U17" s="24"/>
      <c r="V17" s="25"/>
    </row>
    <row r="18" spans="2:22" ht="36" customHeight="1" thickTop="1" thickBot="1" x14ac:dyDescent="0.3">
      <c r="B18" s="87" t="s">
        <v>33</v>
      </c>
      <c r="C18" s="87"/>
      <c r="D18" s="87"/>
      <c r="E18" s="87"/>
      <c r="F18" s="87"/>
      <c r="G18" s="87"/>
      <c r="I18" s="26"/>
      <c r="L18" s="9"/>
      <c r="M18" s="9"/>
      <c r="N18" s="9"/>
      <c r="O18" s="27"/>
      <c r="P18" s="27"/>
      <c r="Q18" s="28">
        <f>SUM(P7:P15)</f>
        <v>59260</v>
      </c>
      <c r="R18" s="88">
        <f>SUM(S7:S15)</f>
        <v>0</v>
      </c>
      <c r="S18" s="89"/>
      <c r="T18" s="90"/>
    </row>
    <row r="19" spans="2:22" ht="15.75" thickTop="1" x14ac:dyDescent="0.25">
      <c r="B19" s="35"/>
      <c r="C19" s="35"/>
      <c r="D19" s="35"/>
      <c r="E19" s="35"/>
      <c r="F19" s="36"/>
      <c r="G19" s="82"/>
      <c r="H19" s="8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48"/>
      <c r="C20" s="48"/>
      <c r="D20" s="48"/>
      <c r="E20" s="48"/>
      <c r="F20" s="48"/>
      <c r="G20" s="82"/>
      <c r="H20" s="8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48"/>
      <c r="C21" s="48"/>
      <c r="D21" s="48"/>
      <c r="E21" s="48"/>
      <c r="F21" s="48"/>
      <c r="G21" s="82"/>
      <c r="H21" s="8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48"/>
      <c r="C22" s="48"/>
      <c r="D22" s="48"/>
      <c r="E22" s="48"/>
      <c r="F22" s="48"/>
      <c r="G22" s="82"/>
      <c r="H22" s="8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82"/>
      <c r="H23" s="8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19.899999999999999" customHeight="1" x14ac:dyDescent="0.25">
      <c r="H24" s="3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82"/>
      <c r="H25" s="8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82"/>
      <c r="H26" s="8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82"/>
      <c r="H27" s="8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82"/>
      <c r="H28" s="8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82"/>
      <c r="H29" s="8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82"/>
      <c r="H30" s="8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82"/>
      <c r="H31" s="8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82"/>
      <c r="H32" s="8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2"/>
      <c r="H33" s="8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2"/>
      <c r="H34" s="8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2"/>
      <c r="H35" s="8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2"/>
      <c r="H36" s="8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2"/>
      <c r="H37" s="8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2"/>
      <c r="H38" s="8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2"/>
      <c r="H39" s="8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2"/>
      <c r="H40" s="8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2"/>
      <c r="H41" s="8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2"/>
      <c r="H42" s="8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2"/>
      <c r="H43" s="8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2"/>
      <c r="H44" s="8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2"/>
      <c r="H45" s="8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2"/>
      <c r="H46" s="8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2"/>
      <c r="H47" s="8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2"/>
      <c r="H48" s="8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2"/>
      <c r="H49" s="8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2"/>
      <c r="H50" s="8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2"/>
      <c r="H51" s="8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2"/>
      <c r="H52" s="8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2"/>
      <c r="H53" s="8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2"/>
      <c r="H54" s="8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2"/>
      <c r="H55" s="8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2"/>
      <c r="H56" s="8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2"/>
      <c r="H57" s="8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2"/>
      <c r="H58" s="8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2"/>
      <c r="H59" s="8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2"/>
      <c r="H60" s="8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2"/>
      <c r="H61" s="8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2"/>
      <c r="H62" s="8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2"/>
      <c r="H63" s="8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2"/>
      <c r="H64" s="8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2"/>
      <c r="H65" s="8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2"/>
      <c r="H66" s="8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2"/>
      <c r="H67" s="8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2"/>
      <c r="H68" s="8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2"/>
      <c r="H69" s="8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2"/>
      <c r="H70" s="8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2"/>
      <c r="H71" s="8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2"/>
      <c r="H72" s="8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2"/>
      <c r="H73" s="8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2"/>
      <c r="H74" s="8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2"/>
      <c r="H75" s="8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2"/>
      <c r="H76" s="8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2"/>
      <c r="H77" s="8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2"/>
      <c r="H78" s="8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2"/>
      <c r="H79" s="8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2"/>
      <c r="H80" s="8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2"/>
      <c r="H81" s="8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2"/>
      <c r="H82" s="8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2"/>
      <c r="H83" s="8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2"/>
      <c r="H84" s="8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2"/>
      <c r="H85" s="8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2"/>
      <c r="H86" s="8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2"/>
      <c r="H87" s="8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2"/>
      <c r="H88" s="8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2"/>
      <c r="H89" s="8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2"/>
      <c r="H90" s="8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2"/>
      <c r="H91" s="8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2"/>
      <c r="H92" s="8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2"/>
      <c r="H93" s="8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2"/>
      <c r="H94" s="8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2"/>
      <c r="H95" s="8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2"/>
      <c r="H96" s="8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2"/>
      <c r="H97" s="8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2"/>
      <c r="H98" s="8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2"/>
      <c r="H99" s="8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2"/>
      <c r="H100" s="8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2"/>
      <c r="H101" s="8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2"/>
      <c r="H102" s="82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2"/>
      <c r="H103" s="82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2"/>
      <c r="H104" s="82"/>
      <c r="I104" s="11"/>
      <c r="J104" s="11"/>
      <c r="K104" s="11"/>
      <c r="L104" s="11"/>
      <c r="M104" s="11"/>
      <c r="N104" s="6"/>
      <c r="O104" s="6"/>
      <c r="P104" s="6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sheetProtection algorithmName="SHA-512" hashValue="sQ0YqJ8Xe4yH4S9Qr0MJb23pVupPo+UbIGG6lu6wfVxNgwglJ0GfFTqUZbWlIwtC1DP/6OEBJ7CNZGmFYMcwKg==" saltValue="c0WlmQmzkI56cpNpksQw/g==" spinCount="100000" sheet="1" objects="1" scenarios="1"/>
  <mergeCells count="13">
    <mergeCell ref="B1:D1"/>
    <mergeCell ref="L8:L15"/>
    <mergeCell ref="H7:H15"/>
    <mergeCell ref="B18:G18"/>
    <mergeCell ref="R18:T18"/>
    <mergeCell ref="B17:I17"/>
    <mergeCell ref="R17:T17"/>
    <mergeCell ref="G5:H5"/>
    <mergeCell ref="I7:I15"/>
    <mergeCell ref="J7:J15"/>
    <mergeCell ref="K7:K15"/>
    <mergeCell ref="M7:M15"/>
    <mergeCell ref="N7:N15"/>
  </mergeCells>
  <conditionalFormatting sqref="B7:B15 D7:D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7:H7 R7:R15 G8:G15">
    <cfRule type="containsBlanks" dxfId="3" priority="29">
      <formula>LEN(TRIM(G7))=0</formula>
    </cfRule>
  </conditionalFormatting>
  <conditionalFormatting sqref="G7:H7 R7:R15 G8:G15">
    <cfRule type="notContainsBlanks" dxfId="2" priority="27">
      <formula>LEN(TRIM(G7))&gt;0</formula>
    </cfRule>
  </conditionalFormatting>
  <conditionalFormatting sqref="G7:H7 G8:G15 R7:R15">
    <cfRule type="notContainsBlanks" dxfId="1" priority="26">
      <formula>LEN(TRIM(G7))&gt;0</formula>
    </cfRule>
  </conditionalFormatting>
  <conditionalFormatting sqref="G7:H7 G8:G15">
    <cfRule type="notContainsBlanks" dxfId="0" priority="25">
      <formula>LEN(TRIM(G7))&gt;0</formula>
    </cfRule>
  </conditionalFormatting>
  <dataValidations count="2">
    <dataValidation type="list" allowBlank="1" showInputMessage="1" showErrorMessage="1" sqref="J7:J15" xr:uid="{61D7E634-1339-4C32-B119-B45F0C69C0E9}">
      <formula1>"ANO,NE"</formula1>
    </dataValidation>
    <dataValidation type="list" showInputMessage="1" showErrorMessage="1" sqref="E7:E15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2021-04-13T08:28:32Z</cp:lastPrinted>
  <dcterms:created xsi:type="dcterms:W3CDTF">2014-03-05T12:43:32Z</dcterms:created>
  <dcterms:modified xsi:type="dcterms:W3CDTF">2021-04-13T10:47:08Z</dcterms:modified>
</cp:coreProperties>
</file>